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M\Desktop\ŠKOLA\obec\2022\Rozpočet\"/>
    </mc:Choice>
  </mc:AlternateContent>
  <bookViews>
    <workbookView xWindow="0" yWindow="0" windowWidth="16875" windowHeight="10995"/>
  </bookViews>
  <sheets>
    <sheet name="návrh rozpočtu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21" i="1" l="1"/>
  <c r="C38" i="1"/>
  <c r="C21" i="1" l="1"/>
  <c r="D38" i="1" l="1"/>
  <c r="E29" i="1" l="1"/>
  <c r="E46" i="1" l="1"/>
  <c r="E24" i="1" l="1"/>
  <c r="E45" i="1" l="1"/>
  <c r="E44" i="1" l="1"/>
  <c r="E13" i="1" l="1"/>
  <c r="E15" i="1"/>
  <c r="E16" i="1"/>
  <c r="E17" i="1"/>
  <c r="E18" i="1"/>
  <c r="E19" i="1"/>
  <c r="E20" i="1"/>
  <c r="E23" i="1"/>
  <c r="E25" i="1"/>
  <c r="E27" i="1"/>
  <c r="E28" i="1"/>
  <c r="E31" i="1"/>
  <c r="E32" i="1"/>
  <c r="E33" i="1"/>
  <c r="E34" i="1"/>
  <c r="E35" i="1"/>
  <c r="E36" i="1"/>
  <c r="E37" i="1"/>
  <c r="E39" i="1"/>
  <c r="E40" i="1"/>
  <c r="E41" i="1"/>
  <c r="E42" i="1"/>
  <c r="E43" i="1"/>
  <c r="E54" i="1"/>
  <c r="E55" i="1"/>
  <c r="E56" i="1"/>
  <c r="E61" i="1"/>
  <c r="D62" i="1"/>
  <c r="D65" i="1" s="1"/>
  <c r="C62" i="1"/>
  <c r="C65" i="1" s="1"/>
  <c r="D26" i="1"/>
  <c r="C26" i="1"/>
  <c r="C47" i="1" l="1"/>
  <c r="C66" i="1" s="1"/>
  <c r="C68" i="1" s="1"/>
  <c r="D47" i="1"/>
  <c r="D66" i="1" s="1"/>
  <c r="D68" i="1" s="1"/>
  <c r="E26" i="1"/>
  <c r="E38" i="1"/>
  <c r="E21" i="1"/>
  <c r="E65" i="1"/>
  <c r="E47" i="1" l="1"/>
  <c r="E66" i="1" s="1"/>
  <c r="E68" i="1" s="1"/>
</calcChain>
</file>

<file path=xl/sharedStrings.xml><?xml version="1.0" encoding="utf-8"?>
<sst xmlns="http://schemas.openxmlformats.org/spreadsheetml/2006/main" count="71" uniqueCount="62">
  <si>
    <t>Hlavní činnost</t>
  </si>
  <si>
    <t>Doplňková činnost</t>
  </si>
  <si>
    <t>CELKEM</t>
  </si>
  <si>
    <t>v tisících</t>
  </si>
  <si>
    <t>Potraviny</t>
  </si>
  <si>
    <t>Všeobecný materiál</t>
  </si>
  <si>
    <t xml:space="preserve"> </t>
  </si>
  <si>
    <t>Učebnice, prac.sešity</t>
  </si>
  <si>
    <t>Školní potřeby - výtvarné, hudební, těl.</t>
  </si>
  <si>
    <t>Materiál na opravy</t>
  </si>
  <si>
    <t>Kancelářské potřeby- papíry, tonery,</t>
  </si>
  <si>
    <t>Čistící prostředky</t>
  </si>
  <si>
    <t>Ostatní materiál</t>
  </si>
  <si>
    <t>Energie</t>
  </si>
  <si>
    <t>Elektřina</t>
  </si>
  <si>
    <t>Plyn</t>
  </si>
  <si>
    <t>Voda</t>
  </si>
  <si>
    <t>Opravy a údržba</t>
  </si>
  <si>
    <t>Cestovné</t>
  </si>
  <si>
    <t>Ostatní služby</t>
  </si>
  <si>
    <t>Poštovné</t>
  </si>
  <si>
    <t>Telefony, internet</t>
  </si>
  <si>
    <t>Revize</t>
  </si>
  <si>
    <t>Správa serveru, ICT služby, upgrade</t>
  </si>
  <si>
    <t>PO  a BOZP</t>
  </si>
  <si>
    <t>zpracování mezd</t>
  </si>
  <si>
    <t>Mzdové náklady</t>
  </si>
  <si>
    <t>Zákonné soc.pojištění</t>
  </si>
  <si>
    <t>Pojištění odpovědnosti</t>
  </si>
  <si>
    <t>Jiné- pojistné, neupl.DPH</t>
  </si>
  <si>
    <t>Odpisy</t>
  </si>
  <si>
    <t>DDHM nad 3000,-</t>
  </si>
  <si>
    <t>v tísících</t>
  </si>
  <si>
    <t>Stravné vlastní strávníci</t>
  </si>
  <si>
    <t>Koláče, akce</t>
  </si>
  <si>
    <t>Školné MŠ a ŠD</t>
  </si>
  <si>
    <t>Přísp.na provoz - Obec</t>
  </si>
  <si>
    <t>Výnosy celkem</t>
  </si>
  <si>
    <t>Náklady celkem</t>
  </si>
  <si>
    <t>Obec Stará Červená Voda</t>
  </si>
  <si>
    <t>Příspěvková organizace: Základní škola a Mateřská škola Stará Červená Voda, příspěvková organizace</t>
  </si>
  <si>
    <t>Sídlo: Stará Červená Voda 164  790 53 Stará Červená Voda</t>
  </si>
  <si>
    <t>IČO: 70982538</t>
  </si>
  <si>
    <r>
      <t xml:space="preserve">Náklady </t>
    </r>
    <r>
      <rPr>
        <sz val="10"/>
        <rFont val="Arial CE"/>
        <charset val="238"/>
      </rPr>
      <t>(v tis. Kč)</t>
    </r>
  </si>
  <si>
    <t>Náklady (v tis. Kč)</t>
  </si>
  <si>
    <r>
      <t xml:space="preserve">Výnosy </t>
    </r>
    <r>
      <rPr>
        <sz val="12"/>
        <rFont val="Arial CE"/>
        <charset val="238"/>
      </rPr>
      <t>(v tis. Kč)</t>
    </r>
  </si>
  <si>
    <t>Rozdíl mezi výnosy a náklady</t>
  </si>
  <si>
    <t xml:space="preserve">Výsledek hospodaření </t>
  </si>
  <si>
    <t>Zpracoval: Bc. Iveta Zykmundová / účetní školy</t>
  </si>
  <si>
    <t xml:space="preserve">Schválil: Mgr. Jitka Širůčková / ředitelka školy </t>
  </si>
  <si>
    <t>Obědy pro děti</t>
  </si>
  <si>
    <t xml:space="preserve">Dotace MŠMT </t>
  </si>
  <si>
    <t>Reprezantace</t>
  </si>
  <si>
    <t>Všeobecký materiál - celkem</t>
  </si>
  <si>
    <t>Energie - celkem</t>
  </si>
  <si>
    <t>Výnosy (v tis. Kč)</t>
  </si>
  <si>
    <t>Rozvoz obědů</t>
  </si>
  <si>
    <t>Návrh rozpočtu příspěvkové organizace na rok 2022</t>
  </si>
  <si>
    <t>Ostatní služby - celkem</t>
  </si>
  <si>
    <t>Ostatní drobné služby + (rozvoz pouze DČ)</t>
  </si>
  <si>
    <t>Stravné cizí strávníci</t>
  </si>
  <si>
    <t>Návrh rozpočtu příspěvkové organizace na rok 2022 zveřejněn dne: 28.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</si>
</sst>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2"/>
      <name val="Arial CE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70C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14" xfId="0" applyFont="1" applyBorder="1"/>
    <xf numFmtId="3" fontId="4" fillId="0" borderId="14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3" fontId="8" fillId="0" borderId="10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center"/>
    </xf>
    <xf numFmtId="3" fontId="7" fillId="4" borderId="13" xfId="0" applyNumberFormat="1" applyFont="1" applyFill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3" fontId="7" fillId="4" borderId="18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3" fontId="0" fillId="0" borderId="0" xfId="0" applyNumberFormat="1"/>
    <xf numFmtId="0" fontId="15" fillId="0" borderId="0" xfId="0" applyFont="1"/>
    <xf numFmtId="3" fontId="7" fillId="4" borderId="7" xfId="0" applyNumberFormat="1" applyFont="1" applyFill="1" applyBorder="1" applyAlignment="1">
      <alignment horizontal="center"/>
    </xf>
    <xf numFmtId="0" fontId="6" fillId="0" borderId="21" xfId="0" applyFont="1" applyBorder="1"/>
    <xf numFmtId="0" fontId="10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10" fillId="0" borderId="25" xfId="0" applyFont="1" applyBorder="1"/>
    <xf numFmtId="0" fontId="9" fillId="0" borderId="24" xfId="0" applyFont="1" applyBorder="1"/>
    <xf numFmtId="0" fontId="11" fillId="0" borderId="24" xfId="0" applyFont="1" applyBorder="1"/>
    <xf numFmtId="3" fontId="7" fillId="4" borderId="28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19" fillId="0" borderId="22" xfId="0" applyFont="1" applyBorder="1"/>
    <xf numFmtId="0" fontId="19" fillId="4" borderId="22" xfId="0" applyFont="1" applyFill="1" applyBorder="1"/>
    <xf numFmtId="0" fontId="19" fillId="4" borderId="27" xfId="0" applyFont="1" applyFill="1" applyBorder="1"/>
    <xf numFmtId="0" fontId="19" fillId="4" borderId="20" xfId="0" applyFont="1" applyFill="1" applyBorder="1"/>
    <xf numFmtId="0" fontId="7" fillId="5" borderId="20" xfId="0" applyFont="1" applyFill="1" applyBorder="1"/>
    <xf numFmtId="3" fontId="7" fillId="5" borderId="7" xfId="0" applyNumberFormat="1" applyFont="1" applyFill="1" applyBorder="1" applyAlignment="1">
      <alignment horizontal="center"/>
    </xf>
    <xf numFmtId="3" fontId="7" fillId="5" borderId="26" xfId="0" applyNumberFormat="1" applyFont="1" applyFill="1" applyBorder="1" applyAlignment="1">
      <alignment horizontal="center"/>
    </xf>
    <xf numFmtId="0" fontId="7" fillId="5" borderId="8" xfId="0" applyFont="1" applyFill="1" applyBorder="1"/>
    <xf numFmtId="3" fontId="7" fillId="5" borderId="8" xfId="0" applyNumberFormat="1" applyFont="1" applyFill="1" applyBorder="1" applyAlignment="1">
      <alignment horizontal="center"/>
    </xf>
    <xf numFmtId="3" fontId="10" fillId="5" borderId="9" xfId="0" applyNumberFormat="1" applyFont="1" applyFill="1" applyBorder="1" applyAlignment="1">
      <alignment horizontal="center"/>
    </xf>
    <xf numFmtId="0" fontId="6" fillId="0" borderId="5" xfId="0" applyFont="1" applyFill="1" applyBorder="1"/>
    <xf numFmtId="3" fontId="6" fillId="0" borderId="5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16" fillId="0" borderId="5" xfId="0" applyFont="1" applyFill="1" applyBorder="1"/>
    <xf numFmtId="3" fontId="16" fillId="0" borderId="5" xfId="0" applyNumberFormat="1" applyFont="1" applyFill="1" applyBorder="1" applyAlignment="1">
      <alignment horizontal="center"/>
    </xf>
    <xf numFmtId="3" fontId="16" fillId="0" borderId="6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3" fontId="9" fillId="3" borderId="12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3" fontId="7" fillId="3" borderId="16" xfId="0" applyNumberFormat="1" applyFont="1" applyFill="1" applyBorder="1" applyAlignment="1">
      <alignment horizontal="center"/>
    </xf>
    <xf numFmtId="3" fontId="7" fillId="4" borderId="2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0" fontId="0" fillId="0" borderId="0" xfId="0" applyAlignment="1"/>
    <xf numFmtId="0" fontId="12" fillId="0" borderId="0" xfId="0" applyFont="1" applyAlignment="1">
      <alignment horizont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</cellXfs>
  <cellStyles count="4">
    <cellStyle name="Měna 2" xfId="2"/>
    <cellStyle name="měny 2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9"/>
  <sheetViews>
    <sheetView tabSelected="1" view="pageLayout" topLeftCell="A55" zoomScaleNormal="100" workbookViewId="0">
      <selection activeCell="D81" sqref="D81"/>
    </sheetView>
  </sheetViews>
  <sheetFormatPr defaultRowHeight="15" x14ac:dyDescent="0.25"/>
  <cols>
    <col min="1" max="1" width="1.42578125" customWidth="1"/>
    <col min="2" max="2" width="33" customWidth="1"/>
    <col min="3" max="3" width="14.85546875" customWidth="1"/>
    <col min="4" max="4" width="14.28515625" customWidth="1"/>
    <col min="5" max="5" width="17.42578125" customWidth="1"/>
  </cols>
  <sheetData>
    <row r="1" spans="2:5" x14ac:dyDescent="0.25">
      <c r="B1" s="8" t="s">
        <v>39</v>
      </c>
    </row>
    <row r="3" spans="2:5" x14ac:dyDescent="0.25">
      <c r="B3" s="25" t="s">
        <v>40</v>
      </c>
      <c r="C3" s="25"/>
      <c r="D3" s="25"/>
      <c r="E3" s="25"/>
    </row>
    <row r="4" spans="2:5" x14ac:dyDescent="0.25">
      <c r="B4" s="24" t="s">
        <v>41</v>
      </c>
      <c r="C4" s="24"/>
      <c r="D4" s="24"/>
      <c r="E4" s="24"/>
    </row>
    <row r="5" spans="2:5" x14ac:dyDescent="0.25">
      <c r="B5" s="24" t="s">
        <v>42</v>
      </c>
      <c r="C5" s="24"/>
      <c r="D5" s="24"/>
      <c r="E5" s="24"/>
    </row>
    <row r="6" spans="2:5" x14ac:dyDescent="0.25">
      <c r="B6" s="24"/>
      <c r="C6" s="24"/>
      <c r="D6" s="24"/>
      <c r="E6" s="24"/>
    </row>
    <row r="7" spans="2:5" ht="15.75" x14ac:dyDescent="0.25">
      <c r="B7" s="61" t="s">
        <v>57</v>
      </c>
      <c r="C7" s="61"/>
      <c r="D7" s="61"/>
      <c r="E7" s="61"/>
    </row>
    <row r="8" spans="2:5" ht="15.75" thickBot="1" x14ac:dyDescent="0.3">
      <c r="B8" s="24"/>
    </row>
    <row r="9" spans="2:5" x14ac:dyDescent="0.25">
      <c r="B9" s="77" t="s">
        <v>43</v>
      </c>
      <c r="C9" s="62" t="s">
        <v>0</v>
      </c>
      <c r="D9" s="62" t="s">
        <v>1</v>
      </c>
      <c r="E9" s="65" t="s">
        <v>2</v>
      </c>
    </row>
    <row r="10" spans="2:5" x14ac:dyDescent="0.25">
      <c r="B10" s="78"/>
      <c r="C10" s="63"/>
      <c r="D10" s="63"/>
      <c r="E10" s="66"/>
    </row>
    <row r="11" spans="2:5" ht="15.75" thickBot="1" x14ac:dyDescent="0.3">
      <c r="B11" s="79"/>
      <c r="C11" s="64"/>
      <c r="D11" s="64"/>
      <c r="E11" s="67"/>
    </row>
    <row r="12" spans="2:5" ht="15.75" thickBot="1" x14ac:dyDescent="0.3">
      <c r="B12" s="29"/>
      <c r="C12" s="9" t="s">
        <v>3</v>
      </c>
      <c r="D12" s="10" t="s">
        <v>3</v>
      </c>
      <c r="E12" s="11" t="s">
        <v>3</v>
      </c>
    </row>
    <row r="13" spans="2:5" ht="15.75" thickBot="1" x14ac:dyDescent="0.3">
      <c r="B13" s="38" t="s">
        <v>4</v>
      </c>
      <c r="C13" s="55">
        <v>220</v>
      </c>
      <c r="D13" s="55">
        <v>415</v>
      </c>
      <c r="E13" s="56">
        <f>C13+D13</f>
        <v>635</v>
      </c>
    </row>
    <row r="14" spans="2:5" ht="15.75" thickBot="1" x14ac:dyDescent="0.3">
      <c r="B14" s="30" t="s">
        <v>5</v>
      </c>
      <c r="C14" s="12"/>
      <c r="D14" s="12"/>
      <c r="E14" s="13" t="s">
        <v>6</v>
      </c>
    </row>
    <row r="15" spans="2:5" x14ac:dyDescent="0.25">
      <c r="B15" s="31" t="s">
        <v>7</v>
      </c>
      <c r="C15" s="14">
        <v>35</v>
      </c>
      <c r="D15" s="14">
        <v>0</v>
      </c>
      <c r="E15" s="54">
        <f t="shared" ref="E15:E20" si="0">SUM(C15:D15)</f>
        <v>35</v>
      </c>
    </row>
    <row r="16" spans="2:5" x14ac:dyDescent="0.25">
      <c r="B16" s="32" t="s">
        <v>8</v>
      </c>
      <c r="C16" s="15">
        <v>38</v>
      </c>
      <c r="D16" s="15">
        <v>0</v>
      </c>
      <c r="E16" s="16">
        <f t="shared" si="0"/>
        <v>38</v>
      </c>
    </row>
    <row r="17" spans="2:5" x14ac:dyDescent="0.25">
      <c r="B17" s="32" t="s">
        <v>9</v>
      </c>
      <c r="C17" s="15">
        <v>10</v>
      </c>
      <c r="D17" s="15">
        <v>3</v>
      </c>
      <c r="E17" s="16">
        <f t="shared" si="0"/>
        <v>13</v>
      </c>
    </row>
    <row r="18" spans="2:5" x14ac:dyDescent="0.25">
      <c r="B18" s="32" t="s">
        <v>10</v>
      </c>
      <c r="C18" s="15">
        <v>35</v>
      </c>
      <c r="D18" s="15">
        <v>3</v>
      </c>
      <c r="E18" s="16">
        <f t="shared" si="0"/>
        <v>38</v>
      </c>
    </row>
    <row r="19" spans="2:5" x14ac:dyDescent="0.25">
      <c r="B19" s="32" t="s">
        <v>11</v>
      </c>
      <c r="C19" s="15">
        <v>35</v>
      </c>
      <c r="D19" s="15">
        <v>7</v>
      </c>
      <c r="E19" s="16">
        <f t="shared" si="0"/>
        <v>42</v>
      </c>
    </row>
    <row r="20" spans="2:5" ht="15.75" thickBot="1" x14ac:dyDescent="0.3">
      <c r="B20" s="32" t="s">
        <v>12</v>
      </c>
      <c r="C20" s="15">
        <v>85</v>
      </c>
      <c r="D20" s="15">
        <v>5</v>
      </c>
      <c r="E20" s="16">
        <f t="shared" si="0"/>
        <v>90</v>
      </c>
    </row>
    <row r="21" spans="2:5" ht="15.75" thickBot="1" x14ac:dyDescent="0.3">
      <c r="B21" s="39" t="s">
        <v>53</v>
      </c>
      <c r="C21" s="17">
        <f>SUM(C13:C20)</f>
        <v>458</v>
      </c>
      <c r="D21" s="17">
        <f>SUM(D13:D20)</f>
        <v>433</v>
      </c>
      <c r="E21" s="18">
        <f>SUM(E13:E20)</f>
        <v>891</v>
      </c>
    </row>
    <row r="22" spans="2:5" x14ac:dyDescent="0.25">
      <c r="B22" s="33" t="s">
        <v>13</v>
      </c>
      <c r="C22" s="19"/>
      <c r="D22" s="19"/>
      <c r="E22" s="20"/>
    </row>
    <row r="23" spans="2:5" x14ac:dyDescent="0.25">
      <c r="B23" s="34" t="s">
        <v>14</v>
      </c>
      <c r="C23" s="37">
        <v>80</v>
      </c>
      <c r="D23" s="37">
        <v>30</v>
      </c>
      <c r="E23" s="16">
        <f>SUM(C23:D23)</f>
        <v>110</v>
      </c>
    </row>
    <row r="24" spans="2:5" x14ac:dyDescent="0.25">
      <c r="B24" s="34" t="s">
        <v>15</v>
      </c>
      <c r="C24" s="37">
        <v>107</v>
      </c>
      <c r="D24" s="37">
        <v>40</v>
      </c>
      <c r="E24" s="16">
        <f>SUM(C24:D24)</f>
        <v>147</v>
      </c>
    </row>
    <row r="25" spans="2:5" ht="15.75" thickBot="1" x14ac:dyDescent="0.3">
      <c r="B25" s="34" t="s">
        <v>16</v>
      </c>
      <c r="C25" s="37">
        <v>16</v>
      </c>
      <c r="D25" s="37">
        <v>8</v>
      </c>
      <c r="E25" s="57">
        <f t="shared" ref="E25" si="1">SUM(C25:D25)</f>
        <v>24</v>
      </c>
    </row>
    <row r="26" spans="2:5" ht="15.75" thickBot="1" x14ac:dyDescent="0.3">
      <c r="B26" s="39" t="s">
        <v>54</v>
      </c>
      <c r="C26" s="17">
        <f>SUM(C23:C25)</f>
        <v>203</v>
      </c>
      <c r="D26" s="21">
        <f>SUM(D23:D25)</f>
        <v>78</v>
      </c>
      <c r="E26" s="22">
        <f>SUM(E23:E25)</f>
        <v>281</v>
      </c>
    </row>
    <row r="27" spans="2:5" ht="15.75" thickBot="1" x14ac:dyDescent="0.3">
      <c r="B27" s="39" t="s">
        <v>17</v>
      </c>
      <c r="C27" s="17">
        <v>50</v>
      </c>
      <c r="D27" s="17">
        <v>15</v>
      </c>
      <c r="E27" s="18">
        <f>SUM(C27:D27)</f>
        <v>65</v>
      </c>
    </row>
    <row r="28" spans="2:5" ht="15.75" thickBot="1" x14ac:dyDescent="0.3">
      <c r="B28" s="39" t="s">
        <v>18</v>
      </c>
      <c r="C28" s="17">
        <v>15</v>
      </c>
      <c r="D28" s="17">
        <v>0</v>
      </c>
      <c r="E28" s="18">
        <f>SUM(C28:D28)</f>
        <v>15</v>
      </c>
    </row>
    <row r="29" spans="2:5" ht="15.75" thickBot="1" x14ac:dyDescent="0.3">
      <c r="B29" s="40" t="s">
        <v>52</v>
      </c>
      <c r="C29" s="22">
        <v>4</v>
      </c>
      <c r="D29" s="22">
        <v>0</v>
      </c>
      <c r="E29" s="36">
        <f>SUM(C29:D29)</f>
        <v>4</v>
      </c>
    </row>
    <row r="30" spans="2:5" x14ac:dyDescent="0.25">
      <c r="B30" s="33" t="s">
        <v>19</v>
      </c>
      <c r="C30" s="19"/>
      <c r="D30" s="19"/>
      <c r="E30" s="20"/>
    </row>
    <row r="31" spans="2:5" x14ac:dyDescent="0.25">
      <c r="B31" s="35" t="s">
        <v>20</v>
      </c>
      <c r="C31" s="23">
        <v>3</v>
      </c>
      <c r="D31" s="23">
        <v>0</v>
      </c>
      <c r="E31" s="16">
        <f t="shared" ref="E31:E37" si="2">SUM(C31:D31)</f>
        <v>3</v>
      </c>
    </row>
    <row r="32" spans="2:5" x14ac:dyDescent="0.25">
      <c r="B32" s="35" t="s">
        <v>21</v>
      </c>
      <c r="C32" s="15">
        <v>30</v>
      </c>
      <c r="D32" s="15">
        <v>4</v>
      </c>
      <c r="E32" s="16">
        <f t="shared" si="2"/>
        <v>34</v>
      </c>
    </row>
    <row r="33" spans="2:6" x14ac:dyDescent="0.25">
      <c r="B33" s="35" t="s">
        <v>22</v>
      </c>
      <c r="C33" s="15">
        <v>25</v>
      </c>
      <c r="D33" s="15">
        <v>0</v>
      </c>
      <c r="E33" s="16">
        <f t="shared" si="2"/>
        <v>25</v>
      </c>
    </row>
    <row r="34" spans="2:6" x14ac:dyDescent="0.25">
      <c r="B34" s="35" t="s">
        <v>23</v>
      </c>
      <c r="C34" s="15">
        <v>86</v>
      </c>
      <c r="D34" s="15">
        <v>8</v>
      </c>
      <c r="E34" s="16">
        <f t="shared" si="2"/>
        <v>94</v>
      </c>
    </row>
    <row r="35" spans="2:6" x14ac:dyDescent="0.25">
      <c r="B35" s="35" t="s">
        <v>24</v>
      </c>
      <c r="C35" s="15">
        <v>15</v>
      </c>
      <c r="D35" s="15">
        <v>0</v>
      </c>
      <c r="E35" s="16">
        <f t="shared" si="2"/>
        <v>15</v>
      </c>
    </row>
    <row r="36" spans="2:6" x14ac:dyDescent="0.25">
      <c r="B36" s="35" t="s">
        <v>25</v>
      </c>
      <c r="C36" s="15">
        <v>45</v>
      </c>
      <c r="D36" s="15">
        <v>0</v>
      </c>
      <c r="E36" s="16">
        <f t="shared" si="2"/>
        <v>45</v>
      </c>
    </row>
    <row r="37" spans="2:6" ht="15.75" thickBot="1" x14ac:dyDescent="0.3">
      <c r="B37" s="32" t="s">
        <v>59</v>
      </c>
      <c r="C37" s="15">
        <v>110</v>
      </c>
      <c r="D37" s="15">
        <v>88</v>
      </c>
      <c r="E37" s="16">
        <f t="shared" si="2"/>
        <v>198</v>
      </c>
    </row>
    <row r="38" spans="2:6" ht="15.75" thickBot="1" x14ac:dyDescent="0.3">
      <c r="B38" s="39" t="s">
        <v>58</v>
      </c>
      <c r="C38" s="17">
        <f>SUM(C31:C37)</f>
        <v>314</v>
      </c>
      <c r="D38" s="17">
        <f>SUM(D31:D37)</f>
        <v>100</v>
      </c>
      <c r="E38" s="18">
        <f>SUM(E31:E37)</f>
        <v>414</v>
      </c>
    </row>
    <row r="39" spans="2:6" ht="15.75" thickBot="1" x14ac:dyDescent="0.3">
      <c r="B39" s="39" t="s">
        <v>26</v>
      </c>
      <c r="C39" s="17">
        <v>130</v>
      </c>
      <c r="D39" s="17">
        <v>220</v>
      </c>
      <c r="E39" s="18">
        <f t="shared" ref="E39:E43" si="3">SUM(C39:D39)</f>
        <v>350</v>
      </c>
    </row>
    <row r="40" spans="2:6" ht="15.75" thickBot="1" x14ac:dyDescent="0.3">
      <c r="B40" s="39" t="s">
        <v>27</v>
      </c>
      <c r="C40" s="17">
        <v>44</v>
      </c>
      <c r="D40" s="17">
        <v>75</v>
      </c>
      <c r="E40" s="18">
        <f t="shared" si="3"/>
        <v>119</v>
      </c>
    </row>
    <row r="41" spans="2:6" ht="15.75" thickBot="1" x14ac:dyDescent="0.3">
      <c r="B41" s="39" t="s">
        <v>28</v>
      </c>
      <c r="C41" s="17">
        <v>1</v>
      </c>
      <c r="D41" s="17">
        <v>1</v>
      </c>
      <c r="E41" s="18">
        <f t="shared" si="3"/>
        <v>2</v>
      </c>
    </row>
    <row r="42" spans="2:6" ht="15.75" thickBot="1" x14ac:dyDescent="0.3">
      <c r="B42" s="39" t="s">
        <v>29</v>
      </c>
      <c r="C42" s="17">
        <v>35</v>
      </c>
      <c r="D42" s="17">
        <v>2</v>
      </c>
      <c r="E42" s="18">
        <f t="shared" si="3"/>
        <v>37</v>
      </c>
    </row>
    <row r="43" spans="2:6" ht="15.75" thickBot="1" x14ac:dyDescent="0.3">
      <c r="B43" s="39" t="s">
        <v>30</v>
      </c>
      <c r="C43" s="17">
        <v>26</v>
      </c>
      <c r="D43" s="17">
        <v>7</v>
      </c>
      <c r="E43" s="18">
        <f t="shared" si="3"/>
        <v>33</v>
      </c>
    </row>
    <row r="44" spans="2:6" ht="15.75" thickBot="1" x14ac:dyDescent="0.3">
      <c r="B44" s="39" t="s">
        <v>31</v>
      </c>
      <c r="C44" s="17">
        <v>65</v>
      </c>
      <c r="D44" s="17">
        <v>8</v>
      </c>
      <c r="E44" s="18">
        <f>C44+D44</f>
        <v>73</v>
      </c>
      <c r="F44" s="26"/>
    </row>
    <row r="45" spans="2:6" ht="15.75" thickBot="1" x14ac:dyDescent="0.3">
      <c r="B45" s="41" t="s">
        <v>51</v>
      </c>
      <c r="C45" s="28">
        <v>6700</v>
      </c>
      <c r="D45" s="28">
        <v>0</v>
      </c>
      <c r="E45" s="18">
        <f>C45+D45</f>
        <v>6700</v>
      </c>
    </row>
    <row r="46" spans="2:6" ht="15.75" thickBot="1" x14ac:dyDescent="0.3">
      <c r="B46" s="41" t="s">
        <v>50</v>
      </c>
      <c r="C46" s="28">
        <v>10</v>
      </c>
      <c r="D46" s="28">
        <v>0</v>
      </c>
      <c r="E46" s="58">
        <f>SUM(C46,D46)</f>
        <v>10</v>
      </c>
    </row>
    <row r="47" spans="2:6" ht="15.75" thickBot="1" x14ac:dyDescent="0.3">
      <c r="B47" s="42" t="s">
        <v>44</v>
      </c>
      <c r="C47" s="43">
        <f>C21+C26+C27+C28+C29+C38+C39+C40+C41+C42+C43+C44+C45+C46</f>
        <v>8055</v>
      </c>
      <c r="D47" s="43">
        <f>D21+D26+D27+D28+D29+D38+D39+D40+D41+D42+D43+D44+D45+D46</f>
        <v>939</v>
      </c>
      <c r="E47" s="44">
        <f>SUM(C47,D47)</f>
        <v>8994</v>
      </c>
      <c r="F47" s="26"/>
    </row>
    <row r="48" spans="2:6" ht="15.75" x14ac:dyDescent="0.25">
      <c r="B48" s="1"/>
      <c r="C48" s="2"/>
      <c r="D48" s="2"/>
      <c r="E48" s="2"/>
    </row>
    <row r="49" spans="2:5" ht="16.5" thickBot="1" x14ac:dyDescent="0.3">
      <c r="B49" s="1"/>
      <c r="C49" s="2"/>
      <c r="D49" s="2"/>
      <c r="E49" s="2"/>
    </row>
    <row r="50" spans="2:5" x14ac:dyDescent="0.25">
      <c r="B50" s="68" t="s">
        <v>45</v>
      </c>
      <c r="C50" s="71" t="s">
        <v>0</v>
      </c>
      <c r="D50" s="71" t="s">
        <v>1</v>
      </c>
      <c r="E50" s="74" t="s">
        <v>2</v>
      </c>
    </row>
    <row r="51" spans="2:5" x14ac:dyDescent="0.25">
      <c r="B51" s="69"/>
      <c r="C51" s="72"/>
      <c r="D51" s="72"/>
      <c r="E51" s="75"/>
    </row>
    <row r="52" spans="2:5" ht="15.75" thickBot="1" x14ac:dyDescent="0.3">
      <c r="B52" s="70"/>
      <c r="C52" s="73"/>
      <c r="D52" s="73"/>
      <c r="E52" s="76"/>
    </row>
    <row r="53" spans="2:5" ht="15.75" x14ac:dyDescent="0.25">
      <c r="B53" s="3"/>
      <c r="C53" s="4" t="s">
        <v>32</v>
      </c>
      <c r="D53" s="4" t="s">
        <v>3</v>
      </c>
      <c r="E53" s="5" t="s">
        <v>3</v>
      </c>
    </row>
    <row r="54" spans="2:5" x14ac:dyDescent="0.25">
      <c r="B54" s="48" t="s">
        <v>60</v>
      </c>
      <c r="C54" s="49">
        <v>0</v>
      </c>
      <c r="D54" s="15">
        <v>865</v>
      </c>
      <c r="E54" s="59">
        <f>SUM(C54:D54)</f>
        <v>865</v>
      </c>
    </row>
    <row r="55" spans="2:5" x14ac:dyDescent="0.25">
      <c r="B55" s="48" t="s">
        <v>33</v>
      </c>
      <c r="C55" s="49">
        <v>230</v>
      </c>
      <c r="D55" s="49">
        <v>0</v>
      </c>
      <c r="E55" s="59">
        <f t="shared" ref="E55:E61" si="4">C55+D55</f>
        <v>230</v>
      </c>
    </row>
    <row r="56" spans="2:5" x14ac:dyDescent="0.25">
      <c r="B56" s="48" t="s">
        <v>34</v>
      </c>
      <c r="C56" s="49">
        <v>0</v>
      </c>
      <c r="D56" s="15">
        <v>10</v>
      </c>
      <c r="E56" s="59">
        <f t="shared" si="4"/>
        <v>10</v>
      </c>
    </row>
    <row r="57" spans="2:5" x14ac:dyDescent="0.25">
      <c r="B57" s="48" t="s">
        <v>56</v>
      </c>
      <c r="C57" s="49">
        <v>0</v>
      </c>
      <c r="D57" s="15">
        <v>88</v>
      </c>
      <c r="E57" s="59">
        <v>88</v>
      </c>
    </row>
    <row r="58" spans="2:5" x14ac:dyDescent="0.25">
      <c r="B58" s="48" t="s">
        <v>35</v>
      </c>
      <c r="C58" s="49">
        <v>25</v>
      </c>
      <c r="D58" s="49">
        <v>0</v>
      </c>
      <c r="E58" s="50">
        <v>25</v>
      </c>
    </row>
    <row r="59" spans="2:5" x14ac:dyDescent="0.25">
      <c r="B59" s="48" t="s">
        <v>51</v>
      </c>
      <c r="C59" s="49">
        <v>6700</v>
      </c>
      <c r="D59" s="49">
        <v>0</v>
      </c>
      <c r="E59" s="50">
        <v>6700</v>
      </c>
    </row>
    <row r="60" spans="2:5" x14ac:dyDescent="0.25">
      <c r="B60" s="48" t="s">
        <v>50</v>
      </c>
      <c r="C60" s="49">
        <v>10</v>
      </c>
      <c r="D60" s="49">
        <v>0</v>
      </c>
      <c r="E60" s="59">
        <v>10</v>
      </c>
    </row>
    <row r="61" spans="2:5" x14ac:dyDescent="0.25">
      <c r="B61" s="51" t="s">
        <v>36</v>
      </c>
      <c r="C61" s="52">
        <v>1090</v>
      </c>
      <c r="D61" s="52">
        <v>0</v>
      </c>
      <c r="E61" s="53">
        <f t="shared" si="4"/>
        <v>1090</v>
      </c>
    </row>
    <row r="62" spans="2:5" ht="15.75" thickBot="1" x14ac:dyDescent="0.3">
      <c r="B62" s="45" t="s">
        <v>55</v>
      </c>
      <c r="C62" s="46">
        <f>SUM(C54:C61)</f>
        <v>8055</v>
      </c>
      <c r="D62" s="46">
        <f>SUM(D54:D61)</f>
        <v>963</v>
      </c>
      <c r="E62" s="47">
        <f>SUM(E54:E61)</f>
        <v>9018</v>
      </c>
    </row>
    <row r="63" spans="2:5" ht="15.75" x14ac:dyDescent="0.25">
      <c r="B63" s="1"/>
      <c r="C63" s="2"/>
      <c r="D63" s="2"/>
      <c r="E63" s="2"/>
    </row>
    <row r="64" spans="2:5" ht="15.75" x14ac:dyDescent="0.25">
      <c r="B64" s="27" t="s">
        <v>46</v>
      </c>
      <c r="C64" s="7"/>
      <c r="D64" s="7"/>
      <c r="E64" s="7"/>
    </row>
    <row r="65" spans="2:5" ht="15.75" x14ac:dyDescent="0.25">
      <c r="B65" s="6" t="s">
        <v>37</v>
      </c>
      <c r="C65" s="7">
        <f>C62</f>
        <v>8055</v>
      </c>
      <c r="D65" s="7">
        <f>D62</f>
        <v>963</v>
      </c>
      <c r="E65" s="7">
        <f>E62</f>
        <v>9018</v>
      </c>
    </row>
    <row r="66" spans="2:5" ht="15.75" x14ac:dyDescent="0.25">
      <c r="B66" s="6" t="s">
        <v>38</v>
      </c>
      <c r="C66" s="7">
        <f>C47</f>
        <v>8055</v>
      </c>
      <c r="D66" s="7">
        <f>D47</f>
        <v>939</v>
      </c>
      <c r="E66" s="7">
        <f>E47</f>
        <v>8994</v>
      </c>
    </row>
    <row r="67" spans="2:5" ht="15.75" x14ac:dyDescent="0.25">
      <c r="B67" s="6"/>
      <c r="C67" s="7"/>
      <c r="D67" s="7"/>
      <c r="E67" s="7"/>
    </row>
    <row r="68" spans="2:5" ht="15.75" x14ac:dyDescent="0.25">
      <c r="B68" s="6" t="s">
        <v>47</v>
      </c>
      <c r="C68" s="7">
        <f>C65-C66</f>
        <v>0</v>
      </c>
      <c r="D68" s="7">
        <f>D65-D66</f>
        <v>24</v>
      </c>
      <c r="E68" s="7">
        <f>E65-E66</f>
        <v>24</v>
      </c>
    </row>
    <row r="71" spans="2:5" x14ac:dyDescent="0.25">
      <c r="B71" s="60" t="s">
        <v>61</v>
      </c>
      <c r="C71" s="60"/>
      <c r="D71" s="60"/>
      <c r="E71" s="60"/>
    </row>
    <row r="73" spans="2:5" x14ac:dyDescent="0.25">
      <c r="B73" t="s">
        <v>48</v>
      </c>
    </row>
    <row r="75" spans="2:5" x14ac:dyDescent="0.25">
      <c r="B75" t="s">
        <v>49</v>
      </c>
    </row>
    <row r="79" spans="2:5" x14ac:dyDescent="0.25">
      <c r="C79" s="26"/>
    </row>
  </sheetData>
  <mergeCells count="10">
    <mergeCell ref="B71:E71"/>
    <mergeCell ref="B7:E7"/>
    <mergeCell ref="D9:D11"/>
    <mergeCell ref="E9:E11"/>
    <mergeCell ref="B50:B52"/>
    <mergeCell ref="C50:C52"/>
    <mergeCell ref="D50:D52"/>
    <mergeCell ref="E50:E52"/>
    <mergeCell ref="B9:B11"/>
    <mergeCell ref="C9:C11"/>
  </mergeCells>
  <pageMargins left="0.7" right="0.7" top="0.78740157499999996" bottom="0.78740157499999996" header="0.3" footer="0.3"/>
  <pageSetup paperSize="9" orientation="portrait" r:id="rId1"/>
  <ignoredErrors>
    <ignoredError sqref="E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2022-03-31T11:19:32Z</cp:lastPrinted>
  <dcterms:created xsi:type="dcterms:W3CDTF">2019-01-22T21:16:46Z</dcterms:created>
  <dcterms:modified xsi:type="dcterms:W3CDTF">2022-04-01T11:14:01Z</dcterms:modified>
</cp:coreProperties>
</file>